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6E3C69C5-1C96-4860-89D0-E817935D6E70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29" l="1"/>
  <c r="A52" i="29" s="1"/>
  <c r="A53" i="29" s="1"/>
  <c r="A54" i="29" s="1"/>
  <c r="A50" i="29"/>
  <c r="D49" i="29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<sst xmlns="http://schemas.openxmlformats.org/spreadsheetml/2006/main" count="42" uniqueCount="25">
  <si>
    <t>QUARTER FINALS</t>
  </si>
  <si>
    <t>SEMI FINALS</t>
  </si>
  <si>
    <t>CHAMPIONSHIP</t>
  </si>
  <si>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</si>
  <si>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</si>
  <si>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</si>
  <si>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</si>
  <si>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</si>
  <si>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</si>
  <si>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</si>
  <si>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</si>
  <si>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</si>
  <si>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</si>
  <si>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St Columban 200BT3</t>
  </si>
  <si>
    <t>Delko Brydge 2009BT3</t>
  </si>
  <si>
    <t>Byron Green 2009BT3</t>
  </si>
  <si>
    <t>St Marys Storm 2009BT3</t>
  </si>
  <si>
    <t>Lucan Green 2009BT3</t>
  </si>
  <si>
    <t>Norwest Wolfpack 2009BT3</t>
  </si>
  <si>
    <t>Taxandria Yellow 2009BT3</t>
  </si>
  <si>
    <t>Under 16 Boys Tier 3</t>
  </si>
  <si>
    <t>Windermere 1</t>
  </si>
  <si>
    <t>Windermere 2</t>
  </si>
  <si>
    <t>N. London Stadium</t>
  </si>
  <si>
    <t>St Columban 2009BT3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</si>
</sst>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" fontId="9" fillId="0" borderId="7" xfId="0" applyNumberFormat="1" applyFont="1" applyFill="1" applyBorder="1" applyAlignment="1">
      <alignment horizontal="center"/>
    </xf>
    <xf numFmtId="20" fontId="9" fillId="0" borderId="7" xfId="0" applyNumberFormat="1" applyFon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topLeftCell="A10" zoomScale="85" zoomScaleNormal="85" workbookViewId="0">
      <selection activeCell="H20" sqref="H20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20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13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14</v>
      </c>
      <c r="C17" s="7" t="s">
        <v>3</v>
      </c>
      <c r="D17" s="19"/>
      <c r="F17" s="15" t="s">
        <v>24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2"/>
      <c r="D20" s="29" t="s">
        <v>14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16" t="s">
        <v>17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6.2" thickBot="1" x14ac:dyDescent="0.35">
      <c r="A25" s="8"/>
      <c r="B25" s="8"/>
      <c r="C25" s="8"/>
      <c r="D25" s="19"/>
      <c r="E25" s="8"/>
      <c r="F25" s="22"/>
      <c r="G25" s="11"/>
      <c r="H25" s="15" t="s">
        <v>24</v>
      </c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6.2" thickBot="1" x14ac:dyDescent="0.35">
      <c r="A28" s="8"/>
      <c r="B28" s="15" t="s">
        <v>15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15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16" t="s">
        <v>18</v>
      </c>
      <c r="C34" s="17" t="s">
        <v>4</v>
      </c>
      <c r="D34" s="19"/>
      <c r="E34" s="20"/>
      <c r="F34" s="15" t="s">
        <v>16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6.2" thickBot="1" x14ac:dyDescent="0.35">
      <c r="A39" s="8"/>
      <c r="B39" s="15" t="s">
        <v>16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16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6.2" thickBot="1" x14ac:dyDescent="0.35">
      <c r="A45" s="8"/>
      <c r="B45" s="15" t="s">
        <v>19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8">
        <v>300125</v>
      </c>
      <c r="B49" s="24" t="str">
        <f>B17</f>
        <v>Delko Brydge 2009BT3</v>
      </c>
      <c r="C49" s="23"/>
      <c r="D49" s="25" t="str">
        <f>B23</f>
        <v>Lucan Green 2009BT3</v>
      </c>
      <c r="E49" s="26"/>
      <c r="F49" s="30">
        <v>45853</v>
      </c>
      <c r="G49" s="31"/>
      <c r="H49" s="24" t="s">
        <v>6</v>
      </c>
      <c r="I49" s="8"/>
      <c r="J49" s="8"/>
    </row>
    <row r="50" spans="1:10" ht="15" x14ac:dyDescent="0.25">
      <c r="A50" s="28">
        <f>A49+1</f>
        <v>300126</v>
      </c>
      <c r="B50" s="24" t="str">
        <f>B28</f>
        <v>Byron Green 2009BT3</v>
      </c>
      <c r="C50" s="23"/>
      <c r="D50" s="25" t="str">
        <f>B34</f>
        <v>Norwest Wolfpack 2009BT3</v>
      </c>
      <c r="E50" s="26"/>
      <c r="F50" s="30">
        <v>45853</v>
      </c>
      <c r="G50" s="31"/>
      <c r="H50" s="24" t="s">
        <v>6</v>
      </c>
      <c r="I50" s="8"/>
      <c r="J50" s="8"/>
    </row>
    <row r="51" spans="1:10" ht="15" x14ac:dyDescent="0.25">
      <c r="A51" s="28">
        <f t="shared" ref="A51:A54" si="0">A50+1</f>
        <v>300127</v>
      </c>
      <c r="B51" s="24" t="str">
        <f>B39</f>
        <v>St Marys Storm 2009BT3</v>
      </c>
      <c r="C51" s="23"/>
      <c r="D51" s="25" t="str">
        <f>B45</f>
        <v>Taxandria Yellow 2009BT3</v>
      </c>
      <c r="E51" s="26"/>
      <c r="F51" s="30">
        <v>45853</v>
      </c>
      <c r="G51" s="31"/>
      <c r="H51" s="24" t="s">
        <v>6</v>
      </c>
      <c r="I51" s="8"/>
      <c r="J51" s="8"/>
    </row>
    <row r="52" spans="1:10" ht="15" x14ac:dyDescent="0.25">
      <c r="A52" s="33">
        <f t="shared" si="0"/>
        <v>300128</v>
      </c>
      <c r="B52" s="34" t="str">
        <f>D9</f>
        <v>St Columban 200BT3</v>
      </c>
      <c r="C52" s="35"/>
      <c r="D52" s="36" t="str">
        <f>D20</f>
        <v>Delko Brydge 2009BT3</v>
      </c>
      <c r="E52" s="37"/>
      <c r="F52" s="38">
        <v>45885</v>
      </c>
      <c r="G52" s="39">
        <v>0.66666666666666663</v>
      </c>
      <c r="H52" s="40" t="s">
        <v>21</v>
      </c>
      <c r="I52" s="8"/>
      <c r="J52" s="8"/>
    </row>
    <row r="53" spans="1:10" ht="15" x14ac:dyDescent="0.25">
      <c r="A53" s="28">
        <f t="shared" si="0"/>
        <v>300129</v>
      </c>
      <c r="B53" s="24" t="str">
        <f>D31</f>
        <v>Byron Green 2009BT3</v>
      </c>
      <c r="C53" s="23"/>
      <c r="D53" s="25" t="str">
        <f>D42</f>
        <v>St Marys Storm 2009BT3</v>
      </c>
      <c r="E53" s="26"/>
      <c r="F53" s="30">
        <v>45885</v>
      </c>
      <c r="G53" s="31">
        <v>0.58333333333333337</v>
      </c>
      <c r="H53" s="32" t="s">
        <v>22</v>
      </c>
    </row>
    <row r="54" spans="1:10" ht="15" x14ac:dyDescent="0.25">
      <c r="A54" s="28">
        <f t="shared" si="0"/>
        <v>300130</v>
      </c>
      <c r="B54" s="24" t="str">
        <f>F17</f>
        <v>St Columban 2009BT3</v>
      </c>
      <c r="C54" s="23"/>
      <c r="D54" s="25" t="str">
        <f>F34</f>
        <v>St Marys Storm 2009BT3</v>
      </c>
      <c r="E54" s="26"/>
      <c r="F54" s="30">
        <v>45886</v>
      </c>
      <c r="G54" s="31">
        <v>0.45833333333333331</v>
      </c>
      <c r="H54" s="32" t="s">
        <v>23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2024-06-10T21:11:50Z</cp:lastPrinted>
  <dcterms:created xsi:type="dcterms:W3CDTF">2012-02-26T03:54:11Z</dcterms:created>
  <dcterms:modified xsi:type="dcterms:W3CDTF">2025-08-18T22:40:56Z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